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محاسبه شارژ"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Tahoma"/>
      <b val="1"/>
      <color rgb="00FFFFFF"/>
      <sz val="16"/>
    </font>
    <font>
      <name val="Tahoma"/>
      <color rgb="00667085"/>
      <sz val="10"/>
    </font>
    <font>
      <name val="Tahoma"/>
      <b val="1"/>
    </font>
    <font>
      <name val="Tahoma"/>
    </font>
    <font>
      <name val="Tahoma"/>
      <color rgb="00667085"/>
      <sz val="9"/>
    </font>
    <font>
      <name val="Tahoma"/>
      <b val="1"/>
      <color rgb="00FFFFFF"/>
    </font>
  </fonts>
  <fills count="6">
    <fill>
      <patternFill/>
    </fill>
    <fill>
      <patternFill patternType="gray125"/>
    </fill>
    <fill>
      <patternFill patternType="solid">
        <fgColor rgb="001F4FD8"/>
      </patternFill>
    </fill>
    <fill>
      <patternFill patternType="solid">
        <fgColor rgb="00FFF8DC"/>
      </patternFill>
    </fill>
    <fill>
      <patternFill patternType="solid">
        <fgColor rgb="00F3F4F6"/>
      </patternFill>
    </fill>
    <fill>
      <patternFill patternType="solid">
        <fgColor rgb="00EEF3FF"/>
      </patternFill>
    </fill>
  </fills>
  <borders count="2">
    <border>
      <left/>
      <right/>
      <top/>
      <bottom/>
      <diagonal/>
    </border>
    <border>
      <left style="thin">
        <color rgb="00D0D5DD"/>
      </left>
      <right style="thin">
        <color rgb="00D0D5DD"/>
      </right>
      <top style="thin">
        <color rgb="00D0D5DD"/>
      </top>
      <bottom style="thin">
        <color rgb="00D0D5DD"/>
      </bottom>
    </border>
  </borders>
  <cellStyleXfs count="1">
    <xf numFmtId="0" fontId="0" fillId="0" borderId="0"/>
  </cellStyleXfs>
  <cellXfs count="15">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0" borderId="0" applyAlignment="1" pivotButton="0" quotePrefix="0" xfId="0">
      <alignment horizontal="right" vertical="center"/>
    </xf>
    <xf numFmtId="3" fontId="3" fillId="3" borderId="1" applyAlignment="1" pivotButton="0" quotePrefix="0" xfId="0">
      <alignment horizontal="center" vertical="center" wrapText="1"/>
    </xf>
    <xf numFmtId="0" fontId="4" fillId="0" borderId="0" applyAlignment="1" pivotButton="0" quotePrefix="0" xfId="0">
      <alignment horizontal="right"/>
    </xf>
    <xf numFmtId="3" fontId="3" fillId="4" borderId="0" applyAlignment="1" pivotButton="0" quotePrefix="0" xfId="0">
      <alignment horizontal="center" vertical="center" wrapText="1"/>
    </xf>
    <xf numFmtId="0" fontId="5" fillId="0" borderId="0" pivotButton="0" quotePrefix="0" xfId="0"/>
    <xf numFmtId="0" fontId="6" fillId="2"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3" borderId="1" applyAlignment="1" pivotButton="0" quotePrefix="0" xfId="0">
      <alignment horizontal="center" vertical="center" wrapText="1"/>
    </xf>
    <xf numFmtId="3" fontId="4" fillId="0" borderId="1" applyAlignment="1" pivotButton="0" quotePrefix="0" xfId="0">
      <alignment horizontal="center" vertical="center" wrapText="1"/>
    </xf>
    <xf numFmtId="3" fontId="3" fillId="5" borderId="1" applyAlignment="1" pivotButton="0" quotePrefix="0" xfId="0">
      <alignment horizontal="center" vertical="center" wrapText="1"/>
    </xf>
    <xf numFmtId="3" fontId="6" fillId="2" borderId="1" applyAlignment="1" pivotButton="0" quotePrefix="0" xfId="0">
      <alignment horizontal="center" vertical="center" wrapText="1"/>
    </xf>
    <xf numFmtId="0" fontId="5" fillId="0" borderId="0"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6"/>
  <sheetViews>
    <sheetView rightToLeft="1" workbookViewId="0">
      <pane ySplit="13" topLeftCell="A14" activePane="bottomLeft" state="frozen"/>
      <selection pane="bottomLeft" activeCell="A1" sqref="A1"/>
    </sheetView>
  </sheetViews>
  <sheetFormatPr baseColWidth="8" defaultRowHeight="15"/>
  <cols>
    <col width="8" customWidth="1" min="1" max="1"/>
    <col width="22" customWidth="1" min="2" max="2"/>
    <col width="14" customWidth="1" min="3" max="3"/>
    <col width="16" customWidth="1" min="4" max="4"/>
    <col width="20" customWidth="1" min="5" max="5"/>
    <col width="22" customWidth="1" min="6" max="6"/>
    <col width="22" customWidth="1" min="7" max="7"/>
  </cols>
  <sheetData>
    <row r="1" ht="32" customHeight="1">
      <c r="A1" s="1" t="inlineStr">
        <is>
          <t>جدول محاسبه شارژ ساختمان</t>
        </is>
      </c>
    </row>
    <row r="2">
      <c r="A2" s="2" t="inlineStr">
        <is>
          <t>خانه‌های زردرنگ را پر کنید؛ بقیه خودکار محاسبه می‌شوند. مبالغ به تومان است.</t>
        </is>
      </c>
    </row>
    <row r="4">
      <c r="A4" s="3" t="inlineStr">
        <is>
          <t>مبلغ ثابت هر واحد (تومان)</t>
        </is>
      </c>
      <c r="D4" s="4" t="n">
        <v>300000</v>
      </c>
      <c r="F4" s="5" t="inlineStr">
        <is>
          <t>تعداد واحدها</t>
        </is>
      </c>
      <c r="G4" s="6">
        <f>COUNTIF(C14:C43,"&gt;0")</f>
        <v/>
      </c>
    </row>
    <row r="5">
      <c r="A5" s="3" t="inlineStr">
        <is>
          <t>مبلغ هر متر مربع (تومان)</t>
        </is>
      </c>
      <c r="D5" s="4" t="n">
        <v>15000</v>
      </c>
      <c r="F5" s="5" t="inlineStr">
        <is>
          <t>مجموع متراژ (متر)</t>
        </is>
      </c>
      <c r="G5" s="6">
        <f>SUM(C14:C43)</f>
        <v/>
      </c>
    </row>
    <row r="6">
      <c r="A6" s="3" t="inlineStr">
        <is>
          <t>واحدهای خالی شارژ ماهانه ندهند؟</t>
        </is>
      </c>
      <c r="D6" s="4" t="inlineStr">
        <is>
          <t>بله</t>
        </is>
      </c>
    </row>
    <row r="7">
      <c r="A7" s="3" t="inlineStr">
        <is>
          <t>هزینه‌ی عمومی این ماه (تومان)</t>
        </is>
      </c>
      <c r="D7" s="4" t="n">
        <v>12000000</v>
      </c>
      <c r="F7" s="7" t="inlineStr">
        <is>
          <t>تعداد و متراژ از جدول پایین خوانده می‌شود.</t>
        </is>
      </c>
    </row>
    <row r="8">
      <c r="A8" s="3" t="inlineStr">
        <is>
          <t>روش تقسیم هزینه‌ی عمومی</t>
        </is>
      </c>
      <c r="D8" s="4" t="inlineStr">
        <is>
          <t>مساوی</t>
        </is>
      </c>
    </row>
    <row r="13" ht="30" customHeight="1">
      <c r="A13" s="8" t="inlineStr">
        <is>
          <t>ردیف</t>
        </is>
      </c>
      <c r="B13" s="8" t="inlineStr">
        <is>
          <t>نام واحد / ساکن</t>
        </is>
      </c>
      <c r="C13" s="8" t="inlineStr">
        <is>
          <t>متراژ (متر)</t>
        </is>
      </c>
      <c r="D13" s="8" t="inlineStr">
        <is>
          <t>واحد خالی است؟</t>
        </is>
      </c>
      <c r="E13" s="8" t="inlineStr">
        <is>
          <t>شارژ ماهانه</t>
        </is>
      </c>
      <c r="F13" s="8" t="inlineStr">
        <is>
          <t>سهم هزینه‌ی عمومی</t>
        </is>
      </c>
      <c r="G13" s="8" t="inlineStr">
        <is>
          <t>جمع قابل پرداخت</t>
        </is>
      </c>
    </row>
    <row r="14">
      <c r="A14" s="9" t="n">
        <v>1</v>
      </c>
      <c r="B14" s="10" t="inlineStr">
        <is>
          <t>واحد ۱</t>
        </is>
      </c>
      <c r="C14" s="10" t="n">
        <v>90</v>
      </c>
      <c r="D14" s="10" t="inlineStr">
        <is>
          <t>خیر</t>
        </is>
      </c>
      <c r="E14" s="11">
        <f>IF(C14&gt;0,IF(AND($D$6="بله",D14="بله"),0,ROUND($D$4+C14*$D$5,0)),"")</f>
        <v/>
      </c>
      <c r="F14" s="11">
        <f>IF(C14&gt;0,IF($D$8="مساوی",ROUND($D$7/$G$4,0),ROUND($D$7/$G$5*C14,0)),"")</f>
        <v/>
      </c>
      <c r="G14" s="12">
        <f>IF(C14&gt;0,E14+F14,"")</f>
        <v/>
      </c>
    </row>
    <row r="15">
      <c r="A15" s="9" t="n">
        <v>2</v>
      </c>
      <c r="B15" s="10" t="inlineStr">
        <is>
          <t>واحد ۲</t>
        </is>
      </c>
      <c r="C15" s="10" t="n">
        <v>120</v>
      </c>
      <c r="D15" s="10" t="inlineStr">
        <is>
          <t>خیر</t>
        </is>
      </c>
      <c r="E15" s="11">
        <f>IF(C15&gt;0,IF(AND($D$6="بله",D15="بله"),0,ROUND($D$4+C15*$D$5,0)),"")</f>
        <v/>
      </c>
      <c r="F15" s="11">
        <f>IF(C15&gt;0,IF($D$8="مساوی",ROUND($D$7/$G$4,0),ROUND($D$7/$G$5*C15,0)),"")</f>
        <v/>
      </c>
      <c r="G15" s="12">
        <f>IF(C15&gt;0,E15+F15,"")</f>
        <v/>
      </c>
    </row>
    <row r="16">
      <c r="A16" s="9" t="n">
        <v>3</v>
      </c>
      <c r="B16" s="10" t="inlineStr">
        <is>
          <t>واحد ۳</t>
        </is>
      </c>
      <c r="C16" s="10" t="n">
        <v>75</v>
      </c>
      <c r="D16" s="10" t="inlineStr">
        <is>
          <t>خیر</t>
        </is>
      </c>
      <c r="E16" s="11">
        <f>IF(C16&gt;0,IF(AND($D$6="بله",D16="بله"),0,ROUND($D$4+C16*$D$5,0)),"")</f>
        <v/>
      </c>
      <c r="F16" s="11">
        <f>IF(C16&gt;0,IF($D$8="مساوی",ROUND($D$7/$G$4,0),ROUND($D$7/$G$5*C16,0)),"")</f>
        <v/>
      </c>
      <c r="G16" s="12">
        <f>IF(C16&gt;0,E16+F16,"")</f>
        <v/>
      </c>
    </row>
    <row r="17">
      <c r="A17" s="9" t="n">
        <v>4</v>
      </c>
      <c r="B17" s="10" t="inlineStr">
        <is>
          <t>واحد ۴</t>
        </is>
      </c>
      <c r="C17" s="10" t="n">
        <v>60</v>
      </c>
      <c r="D17" s="10" t="inlineStr">
        <is>
          <t>بله</t>
        </is>
      </c>
      <c r="E17" s="11">
        <f>IF(C17&gt;0,IF(AND($D$6="بله",D17="بله"),0,ROUND($D$4+C17*$D$5,0)),"")</f>
        <v/>
      </c>
      <c r="F17" s="11">
        <f>IF(C17&gt;0,IF($D$8="مساوی",ROUND($D$7/$G$4,0),ROUND($D$7/$G$5*C17,0)),"")</f>
        <v/>
      </c>
      <c r="G17" s="12">
        <f>IF(C17&gt;0,E17+F17,"")</f>
        <v/>
      </c>
    </row>
    <row r="18">
      <c r="A18" s="9" t="n">
        <v>5</v>
      </c>
      <c r="B18" s="10" t="n"/>
      <c r="C18" s="10" t="n"/>
      <c r="D18" s="10" t="n"/>
      <c r="E18" s="11">
        <f>IF(C18&gt;0,IF(AND($D$6="بله",D18="بله"),0,ROUND($D$4+C18*$D$5,0)),"")</f>
        <v/>
      </c>
      <c r="F18" s="11">
        <f>IF(C18&gt;0,IF($D$8="مساوی",ROUND($D$7/$G$4,0),ROUND($D$7/$G$5*C18,0)),"")</f>
        <v/>
      </c>
      <c r="G18" s="12">
        <f>IF(C18&gt;0,E18+F18,"")</f>
        <v/>
      </c>
    </row>
    <row r="19">
      <c r="A19" s="9" t="n">
        <v>6</v>
      </c>
      <c r="B19" s="10" t="n"/>
      <c r="C19" s="10" t="n"/>
      <c r="D19" s="10" t="n"/>
      <c r="E19" s="11">
        <f>IF(C19&gt;0,IF(AND($D$6="بله",D19="بله"),0,ROUND($D$4+C19*$D$5,0)),"")</f>
        <v/>
      </c>
      <c r="F19" s="11">
        <f>IF(C19&gt;0,IF($D$8="مساوی",ROUND($D$7/$G$4,0),ROUND($D$7/$G$5*C19,0)),"")</f>
        <v/>
      </c>
      <c r="G19" s="12">
        <f>IF(C19&gt;0,E19+F19,"")</f>
        <v/>
      </c>
    </row>
    <row r="20">
      <c r="A20" s="9" t="n">
        <v>7</v>
      </c>
      <c r="B20" s="10" t="n"/>
      <c r="C20" s="10" t="n"/>
      <c r="D20" s="10" t="n"/>
      <c r="E20" s="11">
        <f>IF(C20&gt;0,IF(AND($D$6="بله",D20="بله"),0,ROUND($D$4+C20*$D$5,0)),"")</f>
        <v/>
      </c>
      <c r="F20" s="11">
        <f>IF(C20&gt;0,IF($D$8="مساوی",ROUND($D$7/$G$4,0),ROUND($D$7/$G$5*C20,0)),"")</f>
        <v/>
      </c>
      <c r="G20" s="12">
        <f>IF(C20&gt;0,E20+F20,"")</f>
        <v/>
      </c>
    </row>
    <row r="21">
      <c r="A21" s="9" t="n">
        <v>8</v>
      </c>
      <c r="B21" s="10" t="n"/>
      <c r="C21" s="10" t="n"/>
      <c r="D21" s="10" t="n"/>
      <c r="E21" s="11">
        <f>IF(C21&gt;0,IF(AND($D$6="بله",D21="بله"),0,ROUND($D$4+C21*$D$5,0)),"")</f>
        <v/>
      </c>
      <c r="F21" s="11">
        <f>IF(C21&gt;0,IF($D$8="مساوی",ROUND($D$7/$G$4,0),ROUND($D$7/$G$5*C21,0)),"")</f>
        <v/>
      </c>
      <c r="G21" s="12">
        <f>IF(C21&gt;0,E21+F21,"")</f>
        <v/>
      </c>
    </row>
    <row r="22">
      <c r="A22" s="9" t="n">
        <v>9</v>
      </c>
      <c r="B22" s="10" t="n"/>
      <c r="C22" s="10" t="n"/>
      <c r="D22" s="10" t="n"/>
      <c r="E22" s="11">
        <f>IF(C22&gt;0,IF(AND($D$6="بله",D22="بله"),0,ROUND($D$4+C22*$D$5,0)),"")</f>
        <v/>
      </c>
      <c r="F22" s="11">
        <f>IF(C22&gt;0,IF($D$8="مساوی",ROUND($D$7/$G$4,0),ROUND($D$7/$G$5*C22,0)),"")</f>
        <v/>
      </c>
      <c r="G22" s="12">
        <f>IF(C22&gt;0,E22+F22,"")</f>
        <v/>
      </c>
    </row>
    <row r="23">
      <c r="A23" s="9" t="n">
        <v>10</v>
      </c>
      <c r="B23" s="10" t="n"/>
      <c r="C23" s="10" t="n"/>
      <c r="D23" s="10" t="n"/>
      <c r="E23" s="11">
        <f>IF(C23&gt;0,IF(AND($D$6="بله",D23="بله"),0,ROUND($D$4+C23*$D$5,0)),"")</f>
        <v/>
      </c>
      <c r="F23" s="11">
        <f>IF(C23&gt;0,IF($D$8="مساوی",ROUND($D$7/$G$4,0),ROUND($D$7/$G$5*C23,0)),"")</f>
        <v/>
      </c>
      <c r="G23" s="12">
        <f>IF(C23&gt;0,E23+F23,"")</f>
        <v/>
      </c>
    </row>
    <row r="24">
      <c r="A24" s="9" t="n">
        <v>11</v>
      </c>
      <c r="B24" s="10" t="n"/>
      <c r="C24" s="10" t="n"/>
      <c r="D24" s="10" t="n"/>
      <c r="E24" s="11">
        <f>IF(C24&gt;0,IF(AND($D$6="بله",D24="بله"),0,ROUND($D$4+C24*$D$5,0)),"")</f>
        <v/>
      </c>
      <c r="F24" s="11">
        <f>IF(C24&gt;0,IF($D$8="مساوی",ROUND($D$7/$G$4,0),ROUND($D$7/$G$5*C24,0)),"")</f>
        <v/>
      </c>
      <c r="G24" s="12">
        <f>IF(C24&gt;0,E24+F24,"")</f>
        <v/>
      </c>
    </row>
    <row r="25">
      <c r="A25" s="9" t="n">
        <v>12</v>
      </c>
      <c r="B25" s="10" t="n"/>
      <c r="C25" s="10" t="n"/>
      <c r="D25" s="10" t="n"/>
      <c r="E25" s="11">
        <f>IF(C25&gt;0,IF(AND($D$6="بله",D25="بله"),0,ROUND($D$4+C25*$D$5,0)),"")</f>
        <v/>
      </c>
      <c r="F25" s="11">
        <f>IF(C25&gt;0,IF($D$8="مساوی",ROUND($D$7/$G$4,0),ROUND($D$7/$G$5*C25,0)),"")</f>
        <v/>
      </c>
      <c r="G25" s="12">
        <f>IF(C25&gt;0,E25+F25,"")</f>
        <v/>
      </c>
    </row>
    <row r="26">
      <c r="A26" s="9" t="n">
        <v>13</v>
      </c>
      <c r="B26" s="10" t="n"/>
      <c r="C26" s="10" t="n"/>
      <c r="D26" s="10" t="n"/>
      <c r="E26" s="11">
        <f>IF(C26&gt;0,IF(AND($D$6="بله",D26="بله"),0,ROUND($D$4+C26*$D$5,0)),"")</f>
        <v/>
      </c>
      <c r="F26" s="11">
        <f>IF(C26&gt;0,IF($D$8="مساوی",ROUND($D$7/$G$4,0),ROUND($D$7/$G$5*C26,0)),"")</f>
        <v/>
      </c>
      <c r="G26" s="12">
        <f>IF(C26&gt;0,E26+F26,"")</f>
        <v/>
      </c>
    </row>
    <row r="27">
      <c r="A27" s="9" t="n">
        <v>14</v>
      </c>
      <c r="B27" s="10" t="n"/>
      <c r="C27" s="10" t="n"/>
      <c r="D27" s="10" t="n"/>
      <c r="E27" s="11">
        <f>IF(C27&gt;0,IF(AND($D$6="بله",D27="بله"),0,ROUND($D$4+C27*$D$5,0)),"")</f>
        <v/>
      </c>
      <c r="F27" s="11">
        <f>IF(C27&gt;0,IF($D$8="مساوی",ROUND($D$7/$G$4,0),ROUND($D$7/$G$5*C27,0)),"")</f>
        <v/>
      </c>
      <c r="G27" s="12">
        <f>IF(C27&gt;0,E27+F27,"")</f>
        <v/>
      </c>
    </row>
    <row r="28">
      <c r="A28" s="9" t="n">
        <v>15</v>
      </c>
      <c r="B28" s="10" t="n"/>
      <c r="C28" s="10" t="n"/>
      <c r="D28" s="10" t="n"/>
      <c r="E28" s="11">
        <f>IF(C28&gt;0,IF(AND($D$6="بله",D28="بله"),0,ROUND($D$4+C28*$D$5,0)),"")</f>
        <v/>
      </c>
      <c r="F28" s="11">
        <f>IF(C28&gt;0,IF($D$8="مساوی",ROUND($D$7/$G$4,0),ROUND($D$7/$G$5*C28,0)),"")</f>
        <v/>
      </c>
      <c r="G28" s="12">
        <f>IF(C28&gt;0,E28+F28,"")</f>
        <v/>
      </c>
    </row>
    <row r="29">
      <c r="A29" s="9" t="n">
        <v>16</v>
      </c>
      <c r="B29" s="10" t="n"/>
      <c r="C29" s="10" t="n"/>
      <c r="D29" s="10" t="n"/>
      <c r="E29" s="11">
        <f>IF(C29&gt;0,IF(AND($D$6="بله",D29="بله"),0,ROUND($D$4+C29*$D$5,0)),"")</f>
        <v/>
      </c>
      <c r="F29" s="11">
        <f>IF(C29&gt;0,IF($D$8="مساوی",ROUND($D$7/$G$4,0),ROUND($D$7/$G$5*C29,0)),"")</f>
        <v/>
      </c>
      <c r="G29" s="12">
        <f>IF(C29&gt;0,E29+F29,"")</f>
        <v/>
      </c>
    </row>
    <row r="30">
      <c r="A30" s="9" t="n">
        <v>17</v>
      </c>
      <c r="B30" s="10" t="n"/>
      <c r="C30" s="10" t="n"/>
      <c r="D30" s="10" t="n"/>
      <c r="E30" s="11">
        <f>IF(C30&gt;0,IF(AND($D$6="بله",D30="بله"),0,ROUND($D$4+C30*$D$5,0)),"")</f>
        <v/>
      </c>
      <c r="F30" s="11">
        <f>IF(C30&gt;0,IF($D$8="مساوی",ROUND($D$7/$G$4,0),ROUND($D$7/$G$5*C30,0)),"")</f>
        <v/>
      </c>
      <c r="G30" s="12">
        <f>IF(C30&gt;0,E30+F30,"")</f>
        <v/>
      </c>
    </row>
    <row r="31">
      <c r="A31" s="9" t="n">
        <v>18</v>
      </c>
      <c r="B31" s="10" t="n"/>
      <c r="C31" s="10" t="n"/>
      <c r="D31" s="10" t="n"/>
      <c r="E31" s="11">
        <f>IF(C31&gt;0,IF(AND($D$6="بله",D31="بله"),0,ROUND($D$4+C31*$D$5,0)),"")</f>
        <v/>
      </c>
      <c r="F31" s="11">
        <f>IF(C31&gt;0,IF($D$8="مساوی",ROUND($D$7/$G$4,0),ROUND($D$7/$G$5*C31,0)),"")</f>
        <v/>
      </c>
      <c r="G31" s="12">
        <f>IF(C31&gt;0,E31+F31,"")</f>
        <v/>
      </c>
    </row>
    <row r="32">
      <c r="A32" s="9" t="n">
        <v>19</v>
      </c>
      <c r="B32" s="10" t="n"/>
      <c r="C32" s="10" t="n"/>
      <c r="D32" s="10" t="n"/>
      <c r="E32" s="11">
        <f>IF(C32&gt;0,IF(AND($D$6="بله",D32="بله"),0,ROUND($D$4+C32*$D$5,0)),"")</f>
        <v/>
      </c>
      <c r="F32" s="11">
        <f>IF(C32&gt;0,IF($D$8="مساوی",ROUND($D$7/$G$4,0),ROUND($D$7/$G$5*C32,0)),"")</f>
        <v/>
      </c>
      <c r="G32" s="12">
        <f>IF(C32&gt;0,E32+F32,"")</f>
        <v/>
      </c>
    </row>
    <row r="33">
      <c r="A33" s="9" t="n">
        <v>20</v>
      </c>
      <c r="B33" s="10" t="n"/>
      <c r="C33" s="10" t="n"/>
      <c r="D33" s="10" t="n"/>
      <c r="E33" s="11">
        <f>IF(C33&gt;0,IF(AND($D$6="بله",D33="بله"),0,ROUND($D$4+C33*$D$5,0)),"")</f>
        <v/>
      </c>
      <c r="F33" s="11">
        <f>IF(C33&gt;0,IF($D$8="مساوی",ROUND($D$7/$G$4,0),ROUND($D$7/$G$5*C33,0)),"")</f>
        <v/>
      </c>
      <c r="G33" s="12">
        <f>IF(C33&gt;0,E33+F33,"")</f>
        <v/>
      </c>
    </row>
    <row r="34">
      <c r="A34" s="9" t="n">
        <v>21</v>
      </c>
      <c r="B34" s="10" t="n"/>
      <c r="C34" s="10" t="n"/>
      <c r="D34" s="10" t="n"/>
      <c r="E34" s="11">
        <f>IF(C34&gt;0,IF(AND($D$6="بله",D34="بله"),0,ROUND($D$4+C34*$D$5,0)),"")</f>
        <v/>
      </c>
      <c r="F34" s="11">
        <f>IF(C34&gt;0,IF($D$8="مساوی",ROUND($D$7/$G$4,0),ROUND($D$7/$G$5*C34,0)),"")</f>
        <v/>
      </c>
      <c r="G34" s="12">
        <f>IF(C34&gt;0,E34+F34,"")</f>
        <v/>
      </c>
    </row>
    <row r="35">
      <c r="A35" s="9" t="n">
        <v>22</v>
      </c>
      <c r="B35" s="10" t="n"/>
      <c r="C35" s="10" t="n"/>
      <c r="D35" s="10" t="n"/>
      <c r="E35" s="11">
        <f>IF(C35&gt;0,IF(AND($D$6="بله",D35="بله"),0,ROUND($D$4+C35*$D$5,0)),"")</f>
        <v/>
      </c>
      <c r="F35" s="11">
        <f>IF(C35&gt;0,IF($D$8="مساوی",ROUND($D$7/$G$4,0),ROUND($D$7/$G$5*C35,0)),"")</f>
        <v/>
      </c>
      <c r="G35" s="12">
        <f>IF(C35&gt;0,E35+F35,"")</f>
        <v/>
      </c>
    </row>
    <row r="36">
      <c r="A36" s="9" t="n">
        <v>23</v>
      </c>
      <c r="B36" s="10" t="n"/>
      <c r="C36" s="10" t="n"/>
      <c r="D36" s="10" t="n"/>
      <c r="E36" s="11">
        <f>IF(C36&gt;0,IF(AND($D$6="بله",D36="بله"),0,ROUND($D$4+C36*$D$5,0)),"")</f>
        <v/>
      </c>
      <c r="F36" s="11">
        <f>IF(C36&gt;0,IF($D$8="مساوی",ROUND($D$7/$G$4,0),ROUND($D$7/$G$5*C36,0)),"")</f>
        <v/>
      </c>
      <c r="G36" s="12">
        <f>IF(C36&gt;0,E36+F36,"")</f>
        <v/>
      </c>
    </row>
    <row r="37">
      <c r="A37" s="9" t="n">
        <v>24</v>
      </c>
      <c r="B37" s="10" t="n"/>
      <c r="C37" s="10" t="n"/>
      <c r="D37" s="10" t="n"/>
      <c r="E37" s="11">
        <f>IF(C37&gt;0,IF(AND($D$6="بله",D37="بله"),0,ROUND($D$4+C37*$D$5,0)),"")</f>
        <v/>
      </c>
      <c r="F37" s="11">
        <f>IF(C37&gt;0,IF($D$8="مساوی",ROUND($D$7/$G$4,0),ROUND($D$7/$G$5*C37,0)),"")</f>
        <v/>
      </c>
      <c r="G37" s="12">
        <f>IF(C37&gt;0,E37+F37,"")</f>
        <v/>
      </c>
    </row>
    <row r="38">
      <c r="A38" s="9" t="n">
        <v>25</v>
      </c>
      <c r="B38" s="10" t="n"/>
      <c r="C38" s="10" t="n"/>
      <c r="D38" s="10" t="n"/>
      <c r="E38" s="11">
        <f>IF(C38&gt;0,IF(AND($D$6="بله",D38="بله"),0,ROUND($D$4+C38*$D$5,0)),"")</f>
        <v/>
      </c>
      <c r="F38" s="11">
        <f>IF(C38&gt;0,IF($D$8="مساوی",ROUND($D$7/$G$4,0),ROUND($D$7/$G$5*C38,0)),"")</f>
        <v/>
      </c>
      <c r="G38" s="12">
        <f>IF(C38&gt;0,E38+F38,"")</f>
        <v/>
      </c>
    </row>
    <row r="39">
      <c r="A39" s="9" t="n">
        <v>26</v>
      </c>
      <c r="B39" s="10" t="n"/>
      <c r="C39" s="10" t="n"/>
      <c r="D39" s="10" t="n"/>
      <c r="E39" s="11">
        <f>IF(C39&gt;0,IF(AND($D$6="بله",D39="بله"),0,ROUND($D$4+C39*$D$5,0)),"")</f>
        <v/>
      </c>
      <c r="F39" s="11">
        <f>IF(C39&gt;0,IF($D$8="مساوی",ROUND($D$7/$G$4,0),ROUND($D$7/$G$5*C39,0)),"")</f>
        <v/>
      </c>
      <c r="G39" s="12">
        <f>IF(C39&gt;0,E39+F39,"")</f>
        <v/>
      </c>
    </row>
    <row r="40">
      <c r="A40" s="9" t="n">
        <v>27</v>
      </c>
      <c r="B40" s="10" t="n"/>
      <c r="C40" s="10" t="n"/>
      <c r="D40" s="10" t="n"/>
      <c r="E40" s="11">
        <f>IF(C40&gt;0,IF(AND($D$6="بله",D40="بله"),0,ROUND($D$4+C40*$D$5,0)),"")</f>
        <v/>
      </c>
      <c r="F40" s="11">
        <f>IF(C40&gt;0,IF($D$8="مساوی",ROUND($D$7/$G$4,0),ROUND($D$7/$G$5*C40,0)),"")</f>
        <v/>
      </c>
      <c r="G40" s="12">
        <f>IF(C40&gt;0,E40+F40,"")</f>
        <v/>
      </c>
    </row>
    <row r="41">
      <c r="A41" s="9" t="n">
        <v>28</v>
      </c>
      <c r="B41" s="10" t="n"/>
      <c r="C41" s="10" t="n"/>
      <c r="D41" s="10" t="n"/>
      <c r="E41" s="11">
        <f>IF(C41&gt;0,IF(AND($D$6="بله",D41="بله"),0,ROUND($D$4+C41*$D$5,0)),"")</f>
        <v/>
      </c>
      <c r="F41" s="11">
        <f>IF(C41&gt;0,IF($D$8="مساوی",ROUND($D$7/$G$4,0),ROUND($D$7/$G$5*C41,0)),"")</f>
        <v/>
      </c>
      <c r="G41" s="12">
        <f>IF(C41&gt;0,E41+F41,"")</f>
        <v/>
      </c>
    </row>
    <row r="42">
      <c r="A42" s="9" t="n">
        <v>29</v>
      </c>
      <c r="B42" s="10" t="n"/>
      <c r="C42" s="10" t="n"/>
      <c r="D42" s="10" t="n"/>
      <c r="E42" s="11">
        <f>IF(C42&gt;0,IF(AND($D$6="بله",D42="بله"),0,ROUND($D$4+C42*$D$5,0)),"")</f>
        <v/>
      </c>
      <c r="F42" s="11">
        <f>IF(C42&gt;0,IF($D$8="مساوی",ROUND($D$7/$G$4,0),ROUND($D$7/$G$5*C42,0)),"")</f>
        <v/>
      </c>
      <c r="G42" s="12">
        <f>IF(C42&gt;0,E42+F42,"")</f>
        <v/>
      </c>
    </row>
    <row r="43">
      <c r="A43" s="9" t="n">
        <v>30</v>
      </c>
      <c r="B43" s="10" t="n"/>
      <c r="C43" s="10" t="n"/>
      <c r="D43" s="10" t="n"/>
      <c r="E43" s="11">
        <f>IF(C43&gt;0,IF(AND($D$6="بله",D43="بله"),0,ROUND($D$4+C43*$D$5,0)),"")</f>
        <v/>
      </c>
      <c r="F43" s="11">
        <f>IF(C43&gt;0,IF($D$8="مساوی",ROUND($D$7/$G$4,0),ROUND($D$7/$G$5*C43,0)),"")</f>
        <v/>
      </c>
      <c r="G43" s="12">
        <f>IF(C43&gt;0,E43+F43,"")</f>
        <v/>
      </c>
    </row>
    <row r="44">
      <c r="A44" s="8" t="inlineStr">
        <is>
          <t>جمع کل</t>
        </is>
      </c>
      <c r="B44" s="8" t="n"/>
      <c r="C44" s="8" t="n"/>
      <c r="D44" s="8" t="n"/>
      <c r="E44" s="13">
        <f>SUM(E14:E43)</f>
        <v/>
      </c>
      <c r="F44" s="13">
        <f>SUM(F14:F43)</f>
        <v/>
      </c>
      <c r="G44" s="13">
        <f>SUM(G14:G43)</f>
        <v/>
      </c>
    </row>
    <row r="46" ht="48" customHeight="1">
      <c r="A46" s="14" t="inlineStr">
        <is>
          <t>فرمول‌ها: شارژ ماهانه = مبلغ ثابت + متراژ × مبلغ هر متر (صفر برای واحد خالی در صورت معافیت). سهم هزینه‌ی عمومی: مساوی = مبلغ کل ÷ تعداد واحدها؛ متراژ = مبلغ کل ÷ مجموع متراژ × متراژ واحد. هزینه‌ی عمومی بین همه‌ی واحدها، حتی خالی‌ها، تقسیم می‌شود.</t>
        </is>
      </c>
    </row>
  </sheetData>
  <mergeCells count="9">
    <mergeCell ref="A1:G1"/>
    <mergeCell ref="A5:C5"/>
    <mergeCell ref="A8:C8"/>
    <mergeCell ref="A6:C6"/>
    <mergeCell ref="A46:G46"/>
    <mergeCell ref="A2:G2"/>
    <mergeCell ref="A7:C7"/>
    <mergeCell ref="A4:C4"/>
    <mergeCell ref="A44:D44"/>
  </mergeCells>
  <dataValidations count="3">
    <dataValidation sqref="D6" showDropDown="0" showInputMessage="0" showErrorMessage="0" allowBlank="0" type="list">
      <formula1>"بله,خیر"</formula1>
    </dataValidation>
    <dataValidation sqref="D8" showDropDown="0" showInputMessage="0" showErrorMessage="0" allowBlank="0" type="list">
      <formula1>"مساوی,متراژ"</formula1>
    </dataValidation>
    <dataValidation sqref="D14 D15 D16 D17 D18 D19 D20 D21 D22 D23 D24 D25 D26 D27 D28 D29 D30 D31 D32 D33 D34 D35 D36 D37 D38 D39 D40 D41 D42 D43" showDropDown="0" showInputMessage="0" showErrorMessage="0" allowBlank="1" type="list">
      <formula1>"بله,خیر"</formula1>
    </dataValidation>
  </dataValidation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2026-10-15T20:04:30Z</dcterms:created>
  <dcterms:modified xsi:type="dcterms:W3CDTF">2026-10-15T20:04:30Z</dcterms:modified>
</cp:coreProperties>
</file>